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 activeTab="4"/>
  </bookViews>
  <sheets>
    <sheet name="报价汇总" sheetId="5" r:id="rId1"/>
    <sheet name="拆除" sheetId="1" r:id="rId2"/>
    <sheet name="加固" sheetId="2" r:id="rId3"/>
    <sheet name="恢复" sheetId="3" r:id="rId4"/>
    <sheet name="临星工作" sheetId="4" r:id="rId5"/>
  </sheets>
  <calcPr calcId="144525"/>
</workbook>
</file>

<file path=xl/sharedStrings.xml><?xml version="1.0" encoding="utf-8"?>
<sst xmlns="http://schemas.openxmlformats.org/spreadsheetml/2006/main" count="362" uniqueCount="208">
  <si>
    <t>报价汇总表</t>
  </si>
  <si>
    <t>序号</t>
  </si>
  <si>
    <t>分部分项名称</t>
  </si>
  <si>
    <t>分包上报价</t>
  </si>
  <si>
    <t>拆除</t>
  </si>
  <si>
    <t>加固</t>
  </si>
  <si>
    <t>恢复</t>
  </si>
  <si>
    <t>临星工作部分</t>
  </si>
  <si>
    <t>税金9%</t>
  </si>
  <si>
    <t>含税总计</t>
  </si>
  <si>
    <t>分部分项工程清单与计价表</t>
  </si>
  <si>
    <t>工程名称：拆除工程</t>
  </si>
  <si>
    <t>项目名称</t>
  </si>
  <si>
    <t>项目特征描述</t>
  </si>
  <si>
    <t>计量
单位</t>
  </si>
  <si>
    <t>工程量</t>
  </si>
  <si>
    <t>综合单价</t>
  </si>
  <si>
    <t>合价</t>
  </si>
  <si>
    <t>抹灰层拆除</t>
  </si>
  <si>
    <t>m2</t>
  </si>
  <si>
    <t>平面块料拆除</t>
  </si>
  <si>
    <t>360</t>
  </si>
  <si>
    <t>立面块料拆除</t>
  </si>
  <si>
    <t>外墙块料面层拆除</t>
  </si>
  <si>
    <t>48</t>
  </si>
  <si>
    <t>混凝土构件拆除</t>
  </si>
  <si>
    <t>1、拆除混凝土散水
2、厚度综合考虑</t>
  </si>
  <si>
    <t>拆除路面</t>
  </si>
  <si>
    <t>1、拆除沥青路面
2、厚度综合考虑</t>
  </si>
  <si>
    <t>20</t>
  </si>
  <si>
    <t>拆除基层</t>
  </si>
  <si>
    <t>1、拆除基层
2、厚度综合考虑</t>
  </si>
  <si>
    <t>其他混凝土构件拆除</t>
  </si>
  <si>
    <t>m3</t>
  </si>
  <si>
    <t>3</t>
  </si>
  <si>
    <t>砖砌体拆除</t>
  </si>
  <si>
    <t>排水沟拆除</t>
  </si>
  <si>
    <t>m</t>
  </si>
  <si>
    <t>39.52</t>
  </si>
  <si>
    <t>管道拆除</t>
  </si>
  <si>
    <t>电线管、排水管、冷媒管及其他影响施工管道拆除</t>
  </si>
  <si>
    <t>150</t>
  </si>
  <si>
    <t>拆除垃圾弃置</t>
  </si>
  <si>
    <t>1、拆除弃置
2、运距自行考虑
3、含市政市容费用</t>
  </si>
  <si>
    <t>100</t>
  </si>
  <si>
    <t>合    计</t>
  </si>
  <si>
    <t>分部分项工程和单价措施项目清单与计价表</t>
  </si>
  <si>
    <t>工程名称：望亭派出所办公楼及宿舍房屋加固工程</t>
  </si>
  <si>
    <t>1 土石方工程</t>
  </si>
  <si>
    <t>1</t>
  </si>
  <si>
    <t>挖沟槽土方</t>
  </si>
  <si>
    <t>1、土壤类别：综合考虑
2、挖土深度：3m以内
3、挖土方式：综合考虑</t>
  </si>
  <si>
    <t>106</t>
  </si>
  <si>
    <t>2</t>
  </si>
  <si>
    <t>回填方</t>
  </si>
  <si>
    <t>回填土 基(槽)坑 夯填</t>
  </si>
  <si>
    <t>70</t>
  </si>
  <si>
    <t>余方弃置</t>
  </si>
  <si>
    <t>1、多余土方及其他垃圾弃置
2、运距自行考虑
3、含市政市容费用</t>
  </si>
  <si>
    <t>36</t>
  </si>
  <si>
    <t>分部小计</t>
  </si>
  <si>
    <t>2 柱加固</t>
  </si>
  <si>
    <t>矩形柱</t>
  </si>
  <si>
    <t>1、后加柱 原柱扩大截面
2、GSG高强无收缩灌浆料
3、其他要求详见图纸</t>
  </si>
  <si>
    <t>14.5</t>
  </si>
  <si>
    <t>现浇构件钢筋</t>
  </si>
  <si>
    <t>1、后加柱及扩大截面柱 钢筋
2、直径16
2、三级钢</t>
  </si>
  <si>
    <t>t</t>
  </si>
  <si>
    <t>2.68</t>
  </si>
  <si>
    <t>1、后加柱及扩大截面柱 钢筋
2、直径8
3、三级钢</t>
  </si>
  <si>
    <t>0.78</t>
  </si>
  <si>
    <t>界面剂</t>
  </si>
  <si>
    <t>新老混凝土结合面刷界面剂</t>
  </si>
  <si>
    <t>188</t>
  </si>
  <si>
    <t>圈梁</t>
  </si>
  <si>
    <t>1、新附加墙圈梁
2、GSG高强无收缩灌浆料
3、其他要求详见图纸</t>
  </si>
  <si>
    <t>11.1</t>
  </si>
  <si>
    <t>1、后加梁及扩大截面梁 钢筋
2、直径14
2、三级钢</t>
  </si>
  <si>
    <t>2.51</t>
  </si>
  <si>
    <t>1、后加梁及扩大截面梁 钢筋
2、直径8
3、三级钢</t>
  </si>
  <si>
    <t>其他构件</t>
  </si>
  <si>
    <t>1、C15混凝土填充
2、样式详见图纸</t>
  </si>
  <si>
    <t>16.6</t>
  </si>
  <si>
    <t>3 基础顶~二层 墙、柱加固</t>
  </si>
  <si>
    <t>墙体加固</t>
  </si>
  <si>
    <t>墙体采用M10水泥砂浆，加固层厚35</t>
  </si>
  <si>
    <t>1922</t>
  </si>
  <si>
    <t>钢筋网片</t>
  </si>
  <si>
    <t>1、直径8@200
2、三级钢</t>
  </si>
  <si>
    <t>7.88</t>
  </si>
  <si>
    <t>墙体钻孔</t>
  </si>
  <si>
    <t>1、墙体钻孔
2、孔径20mm以内</t>
  </si>
  <si>
    <t>根</t>
  </si>
  <si>
    <t>6817</t>
  </si>
  <si>
    <t>植筋</t>
  </si>
  <si>
    <t>1、钢筋植筋 Φ14mm
2、水平方向</t>
  </si>
  <si>
    <t>576</t>
  </si>
  <si>
    <t>墙体加固钢筋</t>
  </si>
  <si>
    <t>1、墙体加固钢筋
2、直径8一级钢
3、形式详见图纸</t>
  </si>
  <si>
    <t>0.68</t>
  </si>
  <si>
    <t>1、墙体加固钢筋
2、直径8三级钢
3、形式详见图纸</t>
  </si>
  <si>
    <t>0.21</t>
  </si>
  <si>
    <t>1、墙体加固钢筋
2、直径10三级钢
3、形式详见图纸</t>
  </si>
  <si>
    <t>0.07</t>
  </si>
  <si>
    <t>1、墙体加固钢筋
2、直径14三级钢
3、形式详见图纸</t>
  </si>
  <si>
    <t>2.98</t>
  </si>
  <si>
    <t>4 二层梁加固</t>
  </si>
  <si>
    <t>10.92</t>
  </si>
  <si>
    <t>2.46</t>
  </si>
  <si>
    <t>1.34</t>
  </si>
  <si>
    <t>开孔（打洞）</t>
  </si>
  <si>
    <t>梁钻孔 ≤20mm</t>
  </si>
  <si>
    <t>个</t>
  </si>
  <si>
    <t>744</t>
  </si>
  <si>
    <t>钢板压条</t>
  </si>
  <si>
    <t>1、1Y-100*4（Q235）
2、M12@300
3、螺栓埋深详图纸</t>
  </si>
  <si>
    <t>23.84</t>
  </si>
  <si>
    <t>1、1G-200*4（Q235）
2、构造做法详图纸</t>
  </si>
  <si>
    <t>10.42</t>
  </si>
  <si>
    <t>1、1G-190*3（Q235）
2、构造做法详图纸</t>
  </si>
  <si>
    <t>2.86</t>
  </si>
  <si>
    <t>梁加固</t>
  </si>
  <si>
    <t>1、1U-200*4@300（Q235）
2、构造做法详图纸</t>
  </si>
  <si>
    <t>60.3</t>
  </si>
  <si>
    <t>金属面油漆</t>
  </si>
  <si>
    <t>防锈漆两道</t>
  </si>
  <si>
    <t>173</t>
  </si>
  <si>
    <t>金属构件刷防火涂料</t>
  </si>
  <si>
    <t>墙面一般抹灰</t>
  </si>
  <si>
    <t>涂刷防锈漆两道后采用25厚1:3水泥砂浆防护</t>
  </si>
  <si>
    <t>86.8</t>
  </si>
  <si>
    <t>5 门、窗洞口加固</t>
  </si>
  <si>
    <t>1、GW1.0*15*40钢板网
2、尺寸：200*600</t>
  </si>
  <si>
    <t>20.16</t>
  </si>
  <si>
    <t>6 二层板加固</t>
  </si>
  <si>
    <t>楼板钻孔 ≤20mm</t>
  </si>
  <si>
    <t>1960</t>
  </si>
  <si>
    <t>1、-100*5压条（Q235)
2、构造做法详图纸</t>
  </si>
  <si>
    <t>38.3</t>
  </si>
  <si>
    <t>76.6</t>
  </si>
  <si>
    <t>碳纤维布加固</t>
  </si>
  <si>
    <t>1、现浇板底1T-100@300碳纤维布加固
2、规格300g/m2(0.167mm)</t>
  </si>
  <si>
    <t>245.18</t>
  </si>
  <si>
    <t>20厚1:3水泥砂浆抹灰（板处）</t>
  </si>
  <si>
    <t>粘贴碳纤维加固构件表面1:3水泥砂浆保护层20厚</t>
  </si>
  <si>
    <t>401</t>
  </si>
  <si>
    <t>30厚1:3水泥砂浆抹灰（梁处）</t>
  </si>
  <si>
    <t>粘贴碳纤维加固构件表面1:3水泥砂浆保护层30厚</t>
  </si>
  <si>
    <t>22</t>
  </si>
  <si>
    <t>分部分项合计</t>
  </si>
  <si>
    <t>脚手架</t>
  </si>
  <si>
    <t>1、脚手架
2、含拆除、砌筑、抹灰、油漆</t>
  </si>
  <si>
    <t>项</t>
  </si>
  <si>
    <t>扩大截面柱模板</t>
  </si>
  <si>
    <t>172.34</t>
  </si>
  <si>
    <t>新加附墙圈梁模板</t>
  </si>
  <si>
    <t>587</t>
  </si>
  <si>
    <t>其他现浇构件</t>
  </si>
  <si>
    <t>填充构件模板</t>
  </si>
  <si>
    <t>162</t>
  </si>
  <si>
    <t>单价措施合计</t>
  </si>
  <si>
    <t>工程名称：恢复工程</t>
  </si>
  <si>
    <t>排水沟</t>
  </si>
  <si>
    <t>砖砌排水道(130×240mm) 新做</t>
  </si>
  <si>
    <t>1、混凝土其他构件恢复
2、商品砼
3、混凝土等级综合考虑
4、含模板制安</t>
  </si>
  <si>
    <t>沥青混凝土</t>
  </si>
  <si>
    <t>1、沥青混凝土路面恢复
2、材质综合考虑，达到与周边沥青路面同样效果
3、厚度综合考虑</t>
  </si>
  <si>
    <t>4</t>
  </si>
  <si>
    <t>基层恢复</t>
  </si>
  <si>
    <t>1、基层恢复
2、厚度材质综合考虑</t>
  </si>
  <si>
    <t>5</t>
  </si>
  <si>
    <t>20厚1:3水泥砂浆抹灰</t>
  </si>
  <si>
    <t>6</t>
  </si>
  <si>
    <t>抹灰面油漆</t>
  </si>
  <si>
    <t>外墙涂料恢复</t>
  </si>
  <si>
    <t>临星工作部分清单与计价表</t>
  </si>
  <si>
    <t>单位</t>
  </si>
  <si>
    <t>地面瓷砖</t>
  </si>
  <si>
    <t>墙体拆除</t>
  </si>
  <si>
    <t>隔墙</t>
  </si>
  <si>
    <t>拆除地坪</t>
  </si>
  <si>
    <t>地坪破碎</t>
  </si>
  <si>
    <t>门窗拆除</t>
  </si>
  <si>
    <t>门窗拆除（尺寸综合考虑）</t>
  </si>
  <si>
    <t>套</t>
  </si>
  <si>
    <t>墙面装饰层拆除</t>
  </si>
  <si>
    <t>墙面装饰及木工板</t>
  </si>
  <si>
    <t>干挂大理石，龙骨拆除</t>
  </si>
  <si>
    <t>垃圾清运</t>
  </si>
  <si>
    <t>草木移植</t>
  </si>
  <si>
    <t>挪树</t>
  </si>
  <si>
    <t>棵</t>
  </si>
  <si>
    <t>吊顶</t>
  </si>
  <si>
    <t>电线管、排水管等</t>
  </si>
  <si>
    <t>墙砖</t>
  </si>
  <si>
    <t>墙面、板底抹灰层</t>
  </si>
  <si>
    <t>玻璃隔墙</t>
  </si>
  <si>
    <t>柱箍筋焊接</t>
  </si>
  <si>
    <t>柱加大及后加柱箍筋焊接</t>
  </si>
  <si>
    <t>圈梁箍筋焊接</t>
  </si>
  <si>
    <t>WQL箍筋焊接</t>
  </si>
  <si>
    <t>D8钢筋植筋</t>
  </si>
  <si>
    <t>柱箍筋植筋</t>
  </si>
  <si>
    <t>D16钢筋植筋</t>
  </si>
  <si>
    <t>柱纵筋植筋</t>
  </si>
  <si>
    <t>板、梁界面处理</t>
  </si>
  <si>
    <t>敲抹灰层、打磨及修补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</si>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</sst>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41">
    <font>
      <sz val="11"/>
      <color theme="1"/>
      <name val="等线"/>
      <charset val="134"/>
      <scheme val="minor"/>
    </font>
    <font>
      <b/>
      <sz val="16"/>
      <color rgb="FFFF0000"/>
      <name val="宋体"/>
      <charset val="134"/>
    </font>
    <font>
      <b/>
      <sz val="11"/>
      <color theme="1"/>
      <name val="宋体"/>
      <charset val="134"/>
    </font>
    <font>
      <sz val="10.5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color indexed="8"/>
      <name val="宋体"/>
      <charset val="134"/>
    </font>
    <font>
      <sz val="10.5"/>
      <color indexed="8"/>
      <name val="黑体"/>
      <charset val="134"/>
    </font>
    <font>
      <b/>
      <sz val="10.5"/>
      <color rgb="FFFF0000"/>
      <name val="宋体"/>
      <charset val="134"/>
    </font>
    <font>
      <b/>
      <sz val="9"/>
      <color indexed="8"/>
      <name val="宋体"/>
      <charset val="134"/>
    </font>
    <font>
      <b/>
      <sz val="11"/>
      <color theme="1"/>
      <name val="等线"/>
      <charset val="134"/>
      <scheme val="minor"/>
    </font>
    <font>
      <sz val="11"/>
      <color indexed="8"/>
      <name val="黑体"/>
      <charset val="134"/>
    </font>
    <font>
      <b/>
      <sz val="11"/>
      <color indexed="8"/>
      <name val="黑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b/>
      <sz val="11"/>
      <color theme="1"/>
      <name val="黑体"/>
      <charset val="134"/>
    </font>
    <font>
      <b/>
      <sz val="12"/>
      <name val="黑体"/>
      <charset val="134"/>
    </font>
    <font>
      <b/>
      <sz val="12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599993896298105"/>
        <bgColor indexed="10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9" fillId="23" borderId="13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3" fillId="13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2" fontId="4" fillId="3" borderId="2" xfId="0" applyNumberFormat="1" applyFont="1" applyFill="1" applyBorder="1" applyAlignment="1">
      <alignment horizontal="right" vertical="center"/>
    </xf>
    <xf numFmtId="2" fontId="4" fillId="3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right" vertical="center"/>
    </xf>
    <xf numFmtId="2" fontId="5" fillId="3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/>
    <xf numFmtId="0" fontId="4" fillId="3" borderId="2" xfId="0" applyFont="1" applyFill="1" applyBorder="1"/>
    <xf numFmtId="2" fontId="6" fillId="3" borderId="2" xfId="0" applyNumberFormat="1" applyFont="1" applyFill="1" applyBorder="1" applyAlignment="1">
      <alignment vertical="center"/>
    </xf>
    <xf numFmtId="0" fontId="0" fillId="4" borderId="0" xfId="0" applyFill="1"/>
    <xf numFmtId="0" fontId="7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horizontal="right" vertical="center" readingOrder="1"/>
    </xf>
    <xf numFmtId="0" fontId="8" fillId="5" borderId="2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177" fontId="3" fillId="3" borderId="2" xfId="0" applyNumberFormat="1" applyFont="1" applyFill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right" vertical="center" wrapText="1" readingOrder="1"/>
    </xf>
    <xf numFmtId="177" fontId="9" fillId="0" borderId="2" xfId="0" applyNumberFormat="1" applyFont="1" applyBorder="1" applyAlignment="1">
      <alignment horizontal="right" vertical="center" wrapText="1" readingOrder="1"/>
    </xf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 wrapText="1" readingOrder="1"/>
    </xf>
    <xf numFmtId="0" fontId="11" fillId="0" borderId="0" xfId="0" applyFont="1"/>
    <xf numFmtId="176" fontId="0" fillId="0" borderId="0" xfId="0" applyNumberFormat="1"/>
    <xf numFmtId="0" fontId="12" fillId="5" borderId="5" xfId="0" applyFont="1" applyFill="1" applyBorder="1" applyAlignment="1">
      <alignment horizontal="center" vertical="center" wrapText="1" readingOrder="1"/>
    </xf>
    <xf numFmtId="176" fontId="13" fillId="2" borderId="3" xfId="0" applyNumberFormat="1" applyFont="1" applyFill="1" applyBorder="1" applyAlignment="1">
      <alignment horizontal="center" vertical="center" wrapText="1" readingOrder="1"/>
    </xf>
    <xf numFmtId="176" fontId="13" fillId="2" borderId="6" xfId="0" applyNumberFormat="1" applyFont="1" applyFill="1" applyBorder="1" applyAlignment="1">
      <alignment horizontal="center" vertical="center" wrapText="1" readingOrder="1"/>
    </xf>
    <xf numFmtId="176" fontId="13" fillId="2" borderId="4" xfId="0" applyNumberFormat="1" applyFont="1" applyFill="1" applyBorder="1" applyAlignment="1">
      <alignment horizontal="center" vertical="center" wrapText="1" readingOrder="1"/>
    </xf>
    <xf numFmtId="0" fontId="12" fillId="5" borderId="7" xfId="0" applyFont="1" applyFill="1" applyBorder="1" applyAlignment="1">
      <alignment horizontal="center" vertical="center" wrapText="1" readingOrder="1"/>
    </xf>
    <xf numFmtId="49" fontId="13" fillId="2" borderId="2" xfId="0" applyNumberFormat="1" applyFont="1" applyFill="1" applyBorder="1" applyAlignment="1">
      <alignment horizontal="center" vertical="center" wrapText="1" readingOrder="1"/>
    </xf>
    <xf numFmtId="176" fontId="13" fillId="2" borderId="2" xfId="0" applyNumberFormat="1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 wrapText="1" readingOrder="1"/>
    </xf>
    <xf numFmtId="49" fontId="12" fillId="2" borderId="2" xfId="0" applyNumberFormat="1" applyFont="1" applyFill="1" applyBorder="1" applyAlignment="1">
      <alignment vertical="center" wrapText="1" readingOrder="1"/>
    </xf>
    <xf numFmtId="176" fontId="12" fillId="2" borderId="2" xfId="0" applyNumberFormat="1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49" fontId="14" fillId="3" borderId="2" xfId="0" applyNumberFormat="1" applyFont="1" applyFill="1" applyBorder="1" applyAlignment="1">
      <alignment horizontal="right" vertical="center" wrapText="1" readingOrder="1"/>
    </xf>
    <xf numFmtId="176" fontId="14" fillId="3" borderId="2" xfId="0" applyNumberFormat="1" applyFont="1" applyFill="1" applyBorder="1" applyAlignment="1">
      <alignment horizontal="right" vertical="center" wrapText="1" readingOrder="1"/>
    </xf>
    <xf numFmtId="49" fontId="15" fillId="3" borderId="2" xfId="0" applyNumberFormat="1" applyFont="1" applyFill="1" applyBorder="1" applyAlignment="1">
      <alignment horizontal="right" vertical="center" wrapText="1" readingOrder="1"/>
    </xf>
    <xf numFmtId="176" fontId="15" fillId="3" borderId="2" xfId="0" applyNumberFormat="1" applyFont="1" applyFill="1" applyBorder="1" applyAlignment="1">
      <alignment horizontal="right" vertical="center" wrapText="1" readingOrder="1"/>
    </xf>
    <xf numFmtId="49" fontId="4" fillId="3" borderId="2" xfId="0" applyNumberFormat="1" applyFont="1" applyFill="1" applyBorder="1" applyAlignment="1">
      <alignment horizontal="right" vertical="center" wrapText="1" readingOrder="1"/>
    </xf>
    <xf numFmtId="0" fontId="0" fillId="3" borderId="2" xfId="0" applyFill="1" applyBorder="1" applyAlignment="1">
      <alignment horizontal="right" vertical="center"/>
    </xf>
    <xf numFmtId="176" fontId="14" fillId="3" borderId="2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176" fontId="0" fillId="0" borderId="0" xfId="0" applyNumberFormat="1" applyAlignment="1">
      <alignment horizontal="right"/>
    </xf>
    <xf numFmtId="0" fontId="12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right" vertical="center" readingOrder="1"/>
    </xf>
    <xf numFmtId="0" fontId="12" fillId="5" borderId="2" xfId="0" applyFont="1" applyFill="1" applyBorder="1" applyAlignment="1">
      <alignment horizontal="center" vertical="center" wrapText="1" readingOrder="1"/>
    </xf>
    <xf numFmtId="176" fontId="13" fillId="2" borderId="2" xfId="0" applyNumberFormat="1" applyFont="1" applyFill="1" applyBorder="1" applyAlignment="1">
      <alignment horizontal="right" vertical="center" wrapText="1" readingOrder="1"/>
    </xf>
    <xf numFmtId="49" fontId="14" fillId="3" borderId="2" xfId="0" applyNumberFormat="1" applyFont="1" applyFill="1" applyBorder="1" applyAlignment="1">
      <alignment horizontal="center" vertical="center" wrapText="1" readingOrder="1"/>
    </xf>
    <xf numFmtId="0" fontId="14" fillId="3" borderId="2" xfId="0" applyFont="1" applyFill="1" applyBorder="1" applyAlignment="1">
      <alignment horizontal="right" vertical="center" wrapText="1" readingOrder="1"/>
    </xf>
    <xf numFmtId="49" fontId="14" fillId="0" borderId="2" xfId="0" applyNumberFormat="1" applyFont="1" applyBorder="1" applyAlignment="1">
      <alignment horizontal="right" vertical="center" wrapText="1" readingOrder="1"/>
    </xf>
    <xf numFmtId="49" fontId="6" fillId="0" borderId="2" xfId="0" applyNumberFormat="1" applyFont="1" applyBorder="1" applyAlignment="1">
      <alignment horizontal="right" vertical="center" wrapText="1" readingOrder="1"/>
    </xf>
    <xf numFmtId="176" fontId="0" fillId="0" borderId="0" xfId="0" applyNumberFormat="1" applyAlignment="1">
      <alignment horizontal="right" vertical="top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77" fontId="18" fillId="0" borderId="2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177" fontId="2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20" sqref="C20"/>
    </sheetView>
  </sheetViews>
  <sheetFormatPr defaultColWidth="9" defaultRowHeight="14.25" outlineLevelRow="7" outlineLevelCol="2"/>
  <cols>
    <col min="1" max="1" width="8.58333333333333" customWidth="1"/>
    <col min="2" max="2" width="19.8333333333333" customWidth="1"/>
    <col min="3" max="3" width="20.4166666666667" style="1" customWidth="1"/>
    <col min="5" max="5" width="12.6666666666667"/>
  </cols>
  <sheetData>
    <row r="1" ht="44" customHeight="1" spans="1:3">
      <c r="A1" s="70" t="s">
        <v>0</v>
      </c>
      <c r="B1" s="70"/>
      <c r="C1" s="70"/>
    </row>
    <row r="2" ht="36" customHeight="1" spans="1:3">
      <c r="A2" s="71" t="s">
        <v>1</v>
      </c>
      <c r="B2" s="71" t="s">
        <v>2</v>
      </c>
      <c r="C2" s="71" t="s">
        <v>3</v>
      </c>
    </row>
    <row r="3" ht="36" customHeight="1" spans="1:3">
      <c r="A3" s="71">
        <v>1</v>
      </c>
      <c r="B3" s="71" t="s">
        <v>4</v>
      </c>
      <c r="C3" s="72"/>
    </row>
    <row r="4" ht="36" customHeight="1" spans="1:3">
      <c r="A4" s="71">
        <v>2</v>
      </c>
      <c r="B4" s="71" t="s">
        <v>5</v>
      </c>
      <c r="C4" s="72"/>
    </row>
    <row r="5" ht="36" customHeight="1" spans="1:3">
      <c r="A5" s="71">
        <v>3</v>
      </c>
      <c r="B5" s="71" t="s">
        <v>6</v>
      </c>
      <c r="C5" s="72"/>
    </row>
    <row r="6" ht="36" customHeight="1" spans="1:3">
      <c r="A6" s="71">
        <v>4</v>
      </c>
      <c r="B6" s="71" t="s">
        <v>7</v>
      </c>
      <c r="C6" s="72"/>
    </row>
    <row r="7" ht="36" customHeight="1" spans="1:3">
      <c r="A7" s="71">
        <v>6</v>
      </c>
      <c r="B7" s="73" t="s">
        <v>8</v>
      </c>
      <c r="C7" s="74"/>
    </row>
    <row r="8" ht="36" customHeight="1" spans="1:3">
      <c r="A8" s="71">
        <v>7</v>
      </c>
      <c r="B8" s="75" t="s">
        <v>9</v>
      </c>
      <c r="C8" s="76"/>
    </row>
  </sheetData>
  <mergeCells count="1">
    <mergeCell ref="A1:C1"/>
  </mergeCells>
  <pageMargins left="0.904861111111111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M12" sqref="M12"/>
    </sheetView>
  </sheetViews>
  <sheetFormatPr defaultColWidth="9" defaultRowHeight="14.25" outlineLevelCol="7"/>
  <cols>
    <col min="1" max="1" width="7.66666666666667" customWidth="1"/>
    <col min="2" max="2" width="17.1666666666667" customWidth="1"/>
    <col min="4" max="4" width="14.9166666666667" customWidth="1"/>
    <col min="5" max="5" width="8" customWidth="1"/>
    <col min="6" max="6" width="11.5833333333333" customWidth="1"/>
    <col min="7" max="7" width="9.41666666666667" customWidth="1"/>
    <col min="8" max="8" width="10.4166666666667" style="60" customWidth="1"/>
  </cols>
  <sheetData>
    <row r="1" ht="31" customHeight="1" spans="1:8">
      <c r="A1" s="25" t="s">
        <v>10</v>
      </c>
      <c r="B1" s="25"/>
      <c r="C1" s="25"/>
      <c r="D1" s="25"/>
      <c r="E1" s="25"/>
      <c r="F1" s="25"/>
      <c r="G1" s="25"/>
      <c r="H1" s="25"/>
    </row>
    <row r="2" ht="18" customHeight="1" spans="1:8">
      <c r="A2" s="61" t="s">
        <v>11</v>
      </c>
      <c r="B2" s="61"/>
      <c r="C2" s="61"/>
      <c r="D2" s="61"/>
      <c r="E2" s="61"/>
      <c r="F2" s="62"/>
      <c r="G2" s="62"/>
      <c r="H2" s="62"/>
    </row>
    <row r="3" ht="23" customHeight="1" spans="1:8">
      <c r="A3" s="63" t="s">
        <v>1</v>
      </c>
      <c r="B3" s="63" t="s">
        <v>12</v>
      </c>
      <c r="C3" s="63" t="s">
        <v>13</v>
      </c>
      <c r="D3" s="63"/>
      <c r="E3" s="63" t="s">
        <v>14</v>
      </c>
      <c r="F3" s="45"/>
      <c r="G3" s="45"/>
      <c r="H3" s="64"/>
    </row>
    <row r="4" ht="23" customHeight="1" spans="1:8">
      <c r="A4" s="63"/>
      <c r="B4" s="63"/>
      <c r="C4" s="63"/>
      <c r="D4" s="63"/>
      <c r="E4" s="63"/>
      <c r="F4" s="65" t="s">
        <v>15</v>
      </c>
      <c r="G4" s="65" t="s">
        <v>16</v>
      </c>
      <c r="H4" s="65" t="s">
        <v>17</v>
      </c>
    </row>
    <row r="5" ht="24" customHeight="1" spans="1:8">
      <c r="A5" s="46">
        <v>1</v>
      </c>
      <c r="B5" s="50" t="s">
        <v>18</v>
      </c>
      <c r="C5" s="50" t="s">
        <v>18</v>
      </c>
      <c r="D5" s="50"/>
      <c r="E5" s="46" t="s">
        <v>19</v>
      </c>
      <c r="F5" s="66">
        <v>1910</v>
      </c>
      <c r="G5" s="51"/>
      <c r="H5" s="52"/>
    </row>
    <row r="6" ht="24" customHeight="1" spans="1:8">
      <c r="A6" s="46">
        <v>2</v>
      </c>
      <c r="B6" s="50" t="s">
        <v>20</v>
      </c>
      <c r="C6" s="50" t="s">
        <v>20</v>
      </c>
      <c r="D6" s="50"/>
      <c r="E6" s="46" t="s">
        <v>19</v>
      </c>
      <c r="F6" s="51" t="s">
        <v>21</v>
      </c>
      <c r="G6" s="51"/>
      <c r="H6" s="52"/>
    </row>
    <row r="7" ht="24" customHeight="1" spans="1:8">
      <c r="A7" s="46">
        <v>3</v>
      </c>
      <c r="B7" s="50" t="s">
        <v>22</v>
      </c>
      <c r="C7" s="50" t="s">
        <v>22</v>
      </c>
      <c r="D7" s="50"/>
      <c r="E7" s="46" t="s">
        <v>19</v>
      </c>
      <c r="F7" s="51">
        <v>85.4</v>
      </c>
      <c r="G7" s="51"/>
      <c r="H7" s="52"/>
    </row>
    <row r="8" ht="24" customHeight="1" spans="1:8">
      <c r="A8" s="46">
        <v>4</v>
      </c>
      <c r="B8" s="50" t="s">
        <v>22</v>
      </c>
      <c r="C8" s="50" t="s">
        <v>23</v>
      </c>
      <c r="D8" s="50"/>
      <c r="E8" s="46" t="s">
        <v>19</v>
      </c>
      <c r="F8" s="51" t="s">
        <v>24</v>
      </c>
      <c r="G8" s="51"/>
      <c r="H8" s="52"/>
    </row>
    <row r="9" ht="32" customHeight="1" spans="1:8">
      <c r="A9" s="46">
        <v>5</v>
      </c>
      <c r="B9" s="50" t="s">
        <v>25</v>
      </c>
      <c r="C9" s="50" t="s">
        <v>26</v>
      </c>
      <c r="D9" s="50"/>
      <c r="E9" s="46" t="s">
        <v>19</v>
      </c>
      <c r="F9" s="51" t="s">
        <v>24</v>
      </c>
      <c r="G9" s="51"/>
      <c r="H9" s="52"/>
    </row>
    <row r="10" ht="32" customHeight="1" spans="1:8">
      <c r="A10" s="46">
        <v>6</v>
      </c>
      <c r="B10" s="50" t="s">
        <v>27</v>
      </c>
      <c r="C10" s="50" t="s">
        <v>28</v>
      </c>
      <c r="D10" s="50"/>
      <c r="E10" s="46" t="s">
        <v>19</v>
      </c>
      <c r="F10" s="51" t="s">
        <v>29</v>
      </c>
      <c r="G10" s="51"/>
      <c r="H10" s="52"/>
    </row>
    <row r="11" ht="32" customHeight="1" spans="1:8">
      <c r="A11" s="46">
        <v>7</v>
      </c>
      <c r="B11" s="50" t="s">
        <v>30</v>
      </c>
      <c r="C11" s="50" t="s">
        <v>31</v>
      </c>
      <c r="D11" s="50"/>
      <c r="E11" s="46" t="s">
        <v>19</v>
      </c>
      <c r="F11" s="51" t="s">
        <v>29</v>
      </c>
      <c r="G11" s="51"/>
      <c r="H11" s="52"/>
    </row>
    <row r="12" ht="25" customHeight="1" spans="1:8">
      <c r="A12" s="46">
        <v>8</v>
      </c>
      <c r="B12" s="50" t="s">
        <v>25</v>
      </c>
      <c r="C12" s="50" t="s">
        <v>32</v>
      </c>
      <c r="D12" s="50"/>
      <c r="E12" s="46" t="s">
        <v>33</v>
      </c>
      <c r="F12" s="51" t="s">
        <v>34</v>
      </c>
      <c r="G12" s="51"/>
      <c r="H12" s="52"/>
    </row>
    <row r="13" ht="25" customHeight="1" spans="1:8">
      <c r="A13" s="46">
        <v>9</v>
      </c>
      <c r="B13" s="50" t="s">
        <v>35</v>
      </c>
      <c r="C13" s="50" t="s">
        <v>36</v>
      </c>
      <c r="D13" s="50"/>
      <c r="E13" s="46" t="s">
        <v>37</v>
      </c>
      <c r="F13" s="51" t="s">
        <v>38</v>
      </c>
      <c r="G13" s="51"/>
      <c r="H13" s="52"/>
    </row>
    <row r="14" ht="36" customHeight="1" spans="1:8">
      <c r="A14" s="46">
        <v>11</v>
      </c>
      <c r="B14" s="50" t="s">
        <v>39</v>
      </c>
      <c r="C14" s="50" t="s">
        <v>40</v>
      </c>
      <c r="D14" s="50"/>
      <c r="E14" s="46" t="s">
        <v>37</v>
      </c>
      <c r="F14" s="51" t="s">
        <v>41</v>
      </c>
      <c r="G14" s="51"/>
      <c r="H14" s="52"/>
    </row>
    <row r="15" ht="46" customHeight="1" spans="1:8">
      <c r="A15" s="46">
        <v>12</v>
      </c>
      <c r="B15" s="50" t="s">
        <v>42</v>
      </c>
      <c r="C15" s="50" t="s">
        <v>43</v>
      </c>
      <c r="D15" s="50"/>
      <c r="E15" s="46" t="s">
        <v>33</v>
      </c>
      <c r="F15" s="51" t="s">
        <v>44</v>
      </c>
      <c r="G15" s="51"/>
      <c r="H15" s="52"/>
    </row>
    <row r="16" ht="31" customHeight="1" spans="1:8">
      <c r="A16" s="46" t="s">
        <v>45</v>
      </c>
      <c r="B16" s="46"/>
      <c r="C16" s="46"/>
      <c r="D16" s="46"/>
      <c r="E16" s="46"/>
      <c r="F16" s="67"/>
      <c r="G16" s="67"/>
      <c r="H16" s="68"/>
    </row>
    <row r="17" spans="1:8">
      <c r="A17" s="35"/>
      <c r="B17" s="35"/>
      <c r="C17" s="35"/>
      <c r="D17" s="35"/>
      <c r="E17" s="35"/>
      <c r="F17" s="58"/>
      <c r="G17" s="58"/>
      <c r="H17" s="69"/>
    </row>
    <row r="18" spans="3:8">
      <c r="C18" s="36"/>
      <c r="D18" s="36"/>
      <c r="E18" s="36"/>
      <c r="F18" s="36"/>
      <c r="G18" s="36"/>
      <c r="H18" s="36"/>
    </row>
  </sheetData>
  <mergeCells count="22">
    <mergeCell ref="A1:H1"/>
    <mergeCell ref="A2:C2"/>
    <mergeCell ref="D2:E2"/>
    <mergeCell ref="F2:H2"/>
    <mergeCell ref="F3:H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6:E16"/>
    <mergeCell ref="C18:H18"/>
    <mergeCell ref="A3:A4"/>
    <mergeCell ref="B3:B4"/>
    <mergeCell ref="E3:E4"/>
    <mergeCell ref="C3:D4"/>
  </mergeCells>
  <pageMargins left="0.472222222222222" right="0.511805555555556" top="0.432638888888889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workbookViewId="0">
      <selection activeCell="L11" sqref="L11"/>
    </sheetView>
  </sheetViews>
  <sheetFormatPr defaultColWidth="9" defaultRowHeight="14.25" outlineLevelCol="6"/>
  <cols>
    <col min="1" max="1" width="5.58333333333333" customWidth="1"/>
    <col min="2" max="2" width="13.9166666666667" customWidth="1"/>
    <col min="3" max="3" width="25.75" customWidth="1"/>
    <col min="4" max="4" width="6.91666666666667" customWidth="1"/>
    <col min="5" max="5" width="11.8333333333333" customWidth="1"/>
    <col min="6" max="6" width="10.0833333333333" customWidth="1"/>
    <col min="7" max="7" width="12.5" style="38" customWidth="1"/>
  </cols>
  <sheetData>
    <row r="1" ht="33" customHeight="1" spans="1:7">
      <c r="A1" s="25" t="s">
        <v>46</v>
      </c>
      <c r="B1" s="25"/>
      <c r="C1" s="25"/>
      <c r="D1" s="25"/>
      <c r="E1" s="25"/>
      <c r="F1" s="25"/>
      <c r="G1" s="25"/>
    </row>
    <row r="2" ht="20" customHeight="1" spans="1:7">
      <c r="A2" s="26" t="s">
        <v>47</v>
      </c>
      <c r="B2" s="26"/>
      <c r="C2" s="26"/>
      <c r="D2" s="26"/>
      <c r="E2" s="27"/>
      <c r="F2" s="27"/>
      <c r="G2" s="27"/>
    </row>
    <row r="3" s="24" customFormat="1" ht="23" customHeight="1" spans="1:7">
      <c r="A3" s="39" t="s">
        <v>1</v>
      </c>
      <c r="B3" s="39" t="s">
        <v>12</v>
      </c>
      <c r="C3" s="39" t="s">
        <v>13</v>
      </c>
      <c r="D3" s="39" t="s">
        <v>14</v>
      </c>
      <c r="E3" s="40"/>
      <c r="F3" s="41"/>
      <c r="G3" s="42"/>
    </row>
    <row r="4" s="24" customFormat="1" ht="23" customHeight="1" spans="1:7">
      <c r="A4" s="43"/>
      <c r="B4" s="43"/>
      <c r="C4" s="43"/>
      <c r="D4" s="43"/>
      <c r="E4" s="44" t="s">
        <v>15</v>
      </c>
      <c r="F4" s="44" t="s">
        <v>16</v>
      </c>
      <c r="G4" s="45" t="s">
        <v>17</v>
      </c>
    </row>
    <row r="5" ht="21" customHeight="1" spans="1:7">
      <c r="A5" s="46"/>
      <c r="B5" s="47" t="s">
        <v>48</v>
      </c>
      <c r="C5" s="47"/>
      <c r="D5" s="46"/>
      <c r="E5" s="48"/>
      <c r="F5" s="48"/>
      <c r="G5" s="49"/>
    </row>
    <row r="6" ht="47" customHeight="1" spans="1:7">
      <c r="A6" s="46" t="s">
        <v>49</v>
      </c>
      <c r="B6" s="50" t="s">
        <v>50</v>
      </c>
      <c r="C6" s="50" t="s">
        <v>51</v>
      </c>
      <c r="D6" s="46" t="s">
        <v>33</v>
      </c>
      <c r="E6" s="51" t="s">
        <v>52</v>
      </c>
      <c r="F6" s="51"/>
      <c r="G6" s="52"/>
    </row>
    <row r="7" ht="22" customHeight="1" spans="1:7">
      <c r="A7" s="46" t="s">
        <v>53</v>
      </c>
      <c r="B7" s="50" t="s">
        <v>54</v>
      </c>
      <c r="C7" s="50" t="s">
        <v>55</v>
      </c>
      <c r="D7" s="46" t="s">
        <v>33</v>
      </c>
      <c r="E7" s="51" t="s">
        <v>56</v>
      </c>
      <c r="F7" s="51"/>
      <c r="G7" s="52"/>
    </row>
    <row r="8" ht="45" customHeight="1" spans="1:7">
      <c r="A8" s="46" t="s">
        <v>34</v>
      </c>
      <c r="B8" s="50" t="s">
        <v>57</v>
      </c>
      <c r="C8" s="50" t="s">
        <v>58</v>
      </c>
      <c r="D8" s="46" t="s">
        <v>33</v>
      </c>
      <c r="E8" s="51" t="s">
        <v>59</v>
      </c>
      <c r="F8" s="51"/>
      <c r="G8" s="52"/>
    </row>
    <row r="9" ht="22" customHeight="1" spans="1:7">
      <c r="A9" s="46"/>
      <c r="B9" s="47" t="s">
        <v>60</v>
      </c>
      <c r="C9" s="47"/>
      <c r="D9" s="47"/>
      <c r="E9" s="53"/>
      <c r="F9" s="53"/>
      <c r="G9" s="54"/>
    </row>
    <row r="10" ht="22" customHeight="1" spans="1:7">
      <c r="A10" s="46"/>
      <c r="B10" s="47" t="s">
        <v>61</v>
      </c>
      <c r="C10" s="47"/>
      <c r="D10" s="46"/>
      <c r="E10" s="51"/>
      <c r="F10" s="51"/>
      <c r="G10" s="52"/>
    </row>
    <row r="11" ht="43" customHeight="1" spans="1:7">
      <c r="A11" s="46">
        <v>4</v>
      </c>
      <c r="B11" s="50" t="s">
        <v>62</v>
      </c>
      <c r="C11" s="50" t="s">
        <v>63</v>
      </c>
      <c r="D11" s="46" t="s">
        <v>33</v>
      </c>
      <c r="E11" s="55" t="s">
        <v>64</v>
      </c>
      <c r="F11" s="56"/>
      <c r="G11" s="52"/>
    </row>
    <row r="12" ht="40.5" spans="1:7">
      <c r="A12" s="46">
        <v>5</v>
      </c>
      <c r="B12" s="50" t="s">
        <v>65</v>
      </c>
      <c r="C12" s="50" t="s">
        <v>66</v>
      </c>
      <c r="D12" s="46" t="s">
        <v>67</v>
      </c>
      <c r="E12" s="51" t="s">
        <v>68</v>
      </c>
      <c r="F12" s="51"/>
      <c r="G12" s="52"/>
    </row>
    <row r="13" ht="40.5" spans="1:7">
      <c r="A13" s="46">
        <v>6</v>
      </c>
      <c r="B13" s="50" t="s">
        <v>65</v>
      </c>
      <c r="C13" s="50" t="s">
        <v>69</v>
      </c>
      <c r="D13" s="46" t="s">
        <v>67</v>
      </c>
      <c r="E13" s="51" t="s">
        <v>70</v>
      </c>
      <c r="F13" s="51"/>
      <c r="G13" s="52"/>
    </row>
    <row r="14" ht="24" customHeight="1" spans="1:7">
      <c r="A14" s="46">
        <v>7</v>
      </c>
      <c r="B14" s="50" t="s">
        <v>71</v>
      </c>
      <c r="C14" s="50" t="s">
        <v>72</v>
      </c>
      <c r="D14" s="46" t="s">
        <v>19</v>
      </c>
      <c r="E14" s="51" t="s">
        <v>73</v>
      </c>
      <c r="F14" s="51"/>
      <c r="G14" s="52"/>
    </row>
    <row r="15" ht="49" customHeight="1" spans="1:7">
      <c r="A15" s="46">
        <v>8</v>
      </c>
      <c r="B15" s="50" t="s">
        <v>74</v>
      </c>
      <c r="C15" s="50" t="s">
        <v>75</v>
      </c>
      <c r="D15" s="46" t="s">
        <v>33</v>
      </c>
      <c r="E15" s="51" t="s">
        <v>76</v>
      </c>
      <c r="F15" s="51"/>
      <c r="G15" s="52"/>
    </row>
    <row r="16" ht="40.5" spans="1:7">
      <c r="A16" s="46">
        <v>9</v>
      </c>
      <c r="B16" s="50" t="s">
        <v>65</v>
      </c>
      <c r="C16" s="50" t="s">
        <v>77</v>
      </c>
      <c r="D16" s="46" t="s">
        <v>67</v>
      </c>
      <c r="E16" s="51" t="s">
        <v>78</v>
      </c>
      <c r="F16" s="51"/>
      <c r="G16" s="52"/>
    </row>
    <row r="17" ht="44" customHeight="1" spans="1:7">
      <c r="A17" s="46">
        <v>10</v>
      </c>
      <c r="B17" s="50" t="s">
        <v>65</v>
      </c>
      <c r="C17" s="50" t="s">
        <v>79</v>
      </c>
      <c r="D17" s="46" t="s">
        <v>67</v>
      </c>
      <c r="E17" s="51">
        <v>0.65</v>
      </c>
      <c r="F17" s="51"/>
      <c r="G17" s="52"/>
    </row>
    <row r="18" ht="32" customHeight="1" spans="1:7">
      <c r="A18" s="46">
        <v>11</v>
      </c>
      <c r="B18" s="50" t="s">
        <v>80</v>
      </c>
      <c r="C18" s="50" t="s">
        <v>81</v>
      </c>
      <c r="D18" s="46" t="s">
        <v>33</v>
      </c>
      <c r="E18" s="51" t="s">
        <v>82</v>
      </c>
      <c r="F18" s="51"/>
      <c r="G18" s="52"/>
    </row>
    <row r="19" ht="19" customHeight="1" spans="1:7">
      <c r="A19" s="46"/>
      <c r="B19" s="47" t="s">
        <v>60</v>
      </c>
      <c r="C19" s="47"/>
      <c r="D19" s="47"/>
      <c r="E19" s="53"/>
      <c r="F19" s="53"/>
      <c r="G19" s="54"/>
    </row>
    <row r="20" ht="19" customHeight="1" spans="1:7">
      <c r="A20" s="46"/>
      <c r="B20" s="47" t="s">
        <v>83</v>
      </c>
      <c r="C20" s="47"/>
      <c r="D20" s="46"/>
      <c r="E20" s="51"/>
      <c r="F20" s="51"/>
      <c r="G20" s="52"/>
    </row>
    <row r="21" ht="36" customHeight="1" spans="1:7">
      <c r="A21" s="46">
        <v>12</v>
      </c>
      <c r="B21" s="50" t="s">
        <v>84</v>
      </c>
      <c r="C21" s="50" t="s">
        <v>85</v>
      </c>
      <c r="D21" s="46" t="s">
        <v>19</v>
      </c>
      <c r="E21" s="51" t="s">
        <v>86</v>
      </c>
      <c r="F21" s="51"/>
      <c r="G21" s="52"/>
    </row>
    <row r="22" ht="32" customHeight="1" spans="1:7">
      <c r="A22" s="46">
        <v>13</v>
      </c>
      <c r="B22" s="50" t="s">
        <v>87</v>
      </c>
      <c r="C22" s="50" t="s">
        <v>88</v>
      </c>
      <c r="D22" s="46" t="s">
        <v>67</v>
      </c>
      <c r="E22" s="51" t="s">
        <v>89</v>
      </c>
      <c r="F22" s="51"/>
      <c r="G22" s="52"/>
    </row>
    <row r="23" ht="36" customHeight="1" spans="1:7">
      <c r="A23" s="46">
        <v>14</v>
      </c>
      <c r="B23" s="50" t="s">
        <v>90</v>
      </c>
      <c r="C23" s="50" t="s">
        <v>91</v>
      </c>
      <c r="D23" s="46" t="s">
        <v>92</v>
      </c>
      <c r="E23" s="51" t="s">
        <v>93</v>
      </c>
      <c r="F23" s="51"/>
      <c r="G23" s="52"/>
    </row>
    <row r="24" ht="33" customHeight="1" spans="1:7">
      <c r="A24" s="46">
        <v>15</v>
      </c>
      <c r="B24" s="50" t="s">
        <v>94</v>
      </c>
      <c r="C24" s="50" t="s">
        <v>95</v>
      </c>
      <c r="D24" s="46" t="s">
        <v>92</v>
      </c>
      <c r="E24" s="55" t="s">
        <v>96</v>
      </c>
      <c r="F24" s="55"/>
      <c r="G24" s="52"/>
    </row>
    <row r="25" ht="43" customHeight="1" spans="1:7">
      <c r="A25" s="46">
        <v>16</v>
      </c>
      <c r="B25" s="50" t="s">
        <v>97</v>
      </c>
      <c r="C25" s="50" t="s">
        <v>98</v>
      </c>
      <c r="D25" s="46" t="s">
        <v>67</v>
      </c>
      <c r="E25" s="51" t="s">
        <v>99</v>
      </c>
      <c r="F25" s="51"/>
      <c r="G25" s="52"/>
    </row>
    <row r="26" ht="48" customHeight="1" spans="1:7">
      <c r="A26" s="46">
        <v>17</v>
      </c>
      <c r="B26" s="50" t="s">
        <v>97</v>
      </c>
      <c r="C26" s="50" t="s">
        <v>100</v>
      </c>
      <c r="D26" s="46" t="s">
        <v>67</v>
      </c>
      <c r="E26" s="51" t="s">
        <v>101</v>
      </c>
      <c r="F26" s="51"/>
      <c r="G26" s="52"/>
    </row>
    <row r="27" ht="41" customHeight="1" spans="1:7">
      <c r="A27" s="46">
        <v>18</v>
      </c>
      <c r="B27" s="50" t="s">
        <v>97</v>
      </c>
      <c r="C27" s="50" t="s">
        <v>102</v>
      </c>
      <c r="D27" s="46" t="s">
        <v>67</v>
      </c>
      <c r="E27" s="51" t="s">
        <v>103</v>
      </c>
      <c r="F27" s="51"/>
      <c r="G27" s="52"/>
    </row>
    <row r="28" ht="45" customHeight="1" spans="1:7">
      <c r="A28" s="46">
        <v>19</v>
      </c>
      <c r="B28" s="50" t="s">
        <v>97</v>
      </c>
      <c r="C28" s="50" t="s">
        <v>104</v>
      </c>
      <c r="D28" s="46" t="s">
        <v>67</v>
      </c>
      <c r="E28" s="51" t="s">
        <v>105</v>
      </c>
      <c r="F28" s="51"/>
      <c r="G28" s="52"/>
    </row>
    <row r="29" ht="19" customHeight="1" spans="1:7">
      <c r="A29" s="46"/>
      <c r="B29" s="47" t="s">
        <v>60</v>
      </c>
      <c r="C29" s="47"/>
      <c r="D29" s="47"/>
      <c r="E29" s="53"/>
      <c r="F29" s="53"/>
      <c r="G29" s="54"/>
    </row>
    <row r="30" ht="19" customHeight="1" spans="1:7">
      <c r="A30" s="46"/>
      <c r="B30" s="47" t="s">
        <v>106</v>
      </c>
      <c r="C30" s="47"/>
      <c r="D30" s="47"/>
      <c r="E30" s="53"/>
      <c r="F30" s="53"/>
      <c r="G30" s="54"/>
    </row>
    <row r="31" ht="44" customHeight="1" spans="1:7">
      <c r="A31" s="46">
        <v>20</v>
      </c>
      <c r="B31" s="50" t="s">
        <v>74</v>
      </c>
      <c r="C31" s="50" t="s">
        <v>75</v>
      </c>
      <c r="D31" s="46" t="s">
        <v>33</v>
      </c>
      <c r="E31" s="51" t="s">
        <v>107</v>
      </c>
      <c r="F31" s="51"/>
      <c r="G31" s="52"/>
    </row>
    <row r="32" ht="40.5" spans="1:7">
      <c r="A32" s="46">
        <v>21</v>
      </c>
      <c r="B32" s="50" t="s">
        <v>65</v>
      </c>
      <c r="C32" s="50" t="s">
        <v>77</v>
      </c>
      <c r="D32" s="46" t="s">
        <v>67</v>
      </c>
      <c r="E32" s="51" t="s">
        <v>108</v>
      </c>
      <c r="F32" s="51"/>
      <c r="G32" s="52"/>
    </row>
    <row r="33" ht="46" customHeight="1" spans="1:7">
      <c r="A33" s="46">
        <v>22</v>
      </c>
      <c r="B33" s="50" t="s">
        <v>65</v>
      </c>
      <c r="C33" s="50" t="s">
        <v>79</v>
      </c>
      <c r="D33" s="46" t="s">
        <v>67</v>
      </c>
      <c r="E33" s="51" t="s">
        <v>109</v>
      </c>
      <c r="F33" s="51"/>
      <c r="G33" s="52"/>
    </row>
    <row r="34" ht="26" customHeight="1" spans="1:7">
      <c r="A34" s="46">
        <v>23</v>
      </c>
      <c r="B34" s="50" t="s">
        <v>110</v>
      </c>
      <c r="C34" s="50" t="s">
        <v>111</v>
      </c>
      <c r="D34" s="46" t="s">
        <v>112</v>
      </c>
      <c r="E34" s="55" t="s">
        <v>113</v>
      </c>
      <c r="F34" s="55"/>
      <c r="G34" s="52"/>
    </row>
    <row r="35" ht="45" customHeight="1" spans="1:7">
      <c r="A35" s="46">
        <v>24</v>
      </c>
      <c r="B35" s="50" t="s">
        <v>114</v>
      </c>
      <c r="C35" s="50" t="s">
        <v>115</v>
      </c>
      <c r="D35" s="46" t="s">
        <v>19</v>
      </c>
      <c r="E35" s="51" t="s">
        <v>116</v>
      </c>
      <c r="F35" s="51"/>
      <c r="G35" s="57"/>
    </row>
    <row r="36" ht="31" customHeight="1" spans="1:7">
      <c r="A36" s="46">
        <v>25</v>
      </c>
      <c r="B36" s="50" t="s">
        <v>114</v>
      </c>
      <c r="C36" s="50" t="s">
        <v>117</v>
      </c>
      <c r="D36" s="46" t="s">
        <v>19</v>
      </c>
      <c r="E36" s="51" t="s">
        <v>118</v>
      </c>
      <c r="F36" s="51"/>
      <c r="G36" s="57"/>
    </row>
    <row r="37" ht="31" customHeight="1" spans="1:7">
      <c r="A37" s="46">
        <v>26</v>
      </c>
      <c r="B37" s="50" t="s">
        <v>114</v>
      </c>
      <c r="C37" s="50" t="s">
        <v>119</v>
      </c>
      <c r="D37" s="46" t="s">
        <v>19</v>
      </c>
      <c r="E37" s="51" t="s">
        <v>120</v>
      </c>
      <c r="F37" s="51"/>
      <c r="G37" s="57"/>
    </row>
    <row r="38" ht="32" customHeight="1" spans="1:7">
      <c r="A38" s="46">
        <v>27</v>
      </c>
      <c r="B38" s="50" t="s">
        <v>121</v>
      </c>
      <c r="C38" s="50" t="s">
        <v>122</v>
      </c>
      <c r="D38" s="46" t="s">
        <v>19</v>
      </c>
      <c r="E38" s="51" t="s">
        <v>123</v>
      </c>
      <c r="F38" s="51"/>
      <c r="G38" s="52"/>
    </row>
    <row r="39" ht="25" customHeight="1" spans="1:7">
      <c r="A39" s="46">
        <v>28</v>
      </c>
      <c r="B39" s="50" t="s">
        <v>124</v>
      </c>
      <c r="C39" s="50" t="s">
        <v>125</v>
      </c>
      <c r="D39" s="46" t="s">
        <v>19</v>
      </c>
      <c r="E39" s="51" t="s">
        <v>126</v>
      </c>
      <c r="F39" s="51"/>
      <c r="G39" s="52"/>
    </row>
    <row r="40" ht="27" spans="1:7">
      <c r="A40" s="46">
        <v>29</v>
      </c>
      <c r="B40" s="50" t="s">
        <v>127</v>
      </c>
      <c r="C40" s="50" t="s">
        <v>127</v>
      </c>
      <c r="D40" s="46" t="s">
        <v>19</v>
      </c>
      <c r="E40" s="51" t="s">
        <v>126</v>
      </c>
      <c r="F40" s="51"/>
      <c r="G40" s="52"/>
    </row>
    <row r="41" ht="33" customHeight="1" spans="1:7">
      <c r="A41" s="46">
        <v>30</v>
      </c>
      <c r="B41" s="50" t="s">
        <v>128</v>
      </c>
      <c r="C41" s="50" t="s">
        <v>129</v>
      </c>
      <c r="D41" s="46" t="s">
        <v>19</v>
      </c>
      <c r="E41" s="51" t="s">
        <v>130</v>
      </c>
      <c r="F41" s="51"/>
      <c r="G41" s="52"/>
    </row>
    <row r="42" s="37" customFormat="1" ht="20" customHeight="1" spans="1:7">
      <c r="A42" s="47"/>
      <c r="B42" s="47" t="s">
        <v>60</v>
      </c>
      <c r="C42" s="47"/>
      <c r="D42" s="47"/>
      <c r="E42" s="53"/>
      <c r="F42" s="53"/>
      <c r="G42" s="54"/>
    </row>
    <row r="43" s="37" customFormat="1" ht="20" customHeight="1" spans="1:7">
      <c r="A43" s="47"/>
      <c r="B43" s="47" t="s">
        <v>131</v>
      </c>
      <c r="C43" s="47"/>
      <c r="D43" s="47"/>
      <c r="E43" s="53"/>
      <c r="F43" s="53"/>
      <c r="G43" s="54"/>
    </row>
    <row r="44" ht="32" customHeight="1" spans="1:7">
      <c r="A44" s="46">
        <v>31</v>
      </c>
      <c r="B44" s="50" t="s">
        <v>87</v>
      </c>
      <c r="C44" s="50" t="s">
        <v>132</v>
      </c>
      <c r="D44" s="46" t="s">
        <v>19</v>
      </c>
      <c r="E44" s="51" t="s">
        <v>133</v>
      </c>
      <c r="F44" s="51"/>
      <c r="G44" s="52"/>
    </row>
    <row r="45" s="37" customFormat="1" ht="21" customHeight="1" spans="1:7">
      <c r="A45" s="47"/>
      <c r="B45" s="47" t="s">
        <v>60</v>
      </c>
      <c r="C45" s="47"/>
      <c r="D45" s="47"/>
      <c r="E45" s="53"/>
      <c r="F45" s="53"/>
      <c r="G45" s="54"/>
    </row>
    <row r="46" s="37" customFormat="1" ht="21" customHeight="1" spans="1:7">
      <c r="A46" s="47"/>
      <c r="B46" s="47" t="s">
        <v>134</v>
      </c>
      <c r="C46" s="47"/>
      <c r="D46" s="47"/>
      <c r="E46" s="53"/>
      <c r="F46" s="53"/>
      <c r="G46" s="54"/>
    </row>
    <row r="47" ht="23" customHeight="1" spans="1:7">
      <c r="A47" s="46">
        <v>32</v>
      </c>
      <c r="B47" s="50" t="s">
        <v>110</v>
      </c>
      <c r="C47" s="50" t="s">
        <v>135</v>
      </c>
      <c r="D47" s="46" t="s">
        <v>112</v>
      </c>
      <c r="E47" s="51" t="s">
        <v>136</v>
      </c>
      <c r="F47" s="51"/>
      <c r="G47" s="52"/>
    </row>
    <row r="48" ht="34" customHeight="1" spans="1:7">
      <c r="A48" s="46">
        <v>33</v>
      </c>
      <c r="B48" s="50" t="s">
        <v>114</v>
      </c>
      <c r="C48" s="50" t="s">
        <v>137</v>
      </c>
      <c r="D48" s="46" t="s">
        <v>19</v>
      </c>
      <c r="E48" s="51" t="s">
        <v>138</v>
      </c>
      <c r="F48" s="51"/>
      <c r="G48" s="52"/>
    </row>
    <row r="49" ht="24" customHeight="1" spans="1:7">
      <c r="A49" s="46">
        <v>34</v>
      </c>
      <c r="B49" s="50" t="s">
        <v>124</v>
      </c>
      <c r="C49" s="50" t="s">
        <v>125</v>
      </c>
      <c r="D49" s="46" t="s">
        <v>19</v>
      </c>
      <c r="E49" s="51" t="s">
        <v>139</v>
      </c>
      <c r="F49" s="51"/>
      <c r="G49" s="52"/>
    </row>
    <row r="50" ht="27" spans="1:7">
      <c r="A50" s="46">
        <v>35</v>
      </c>
      <c r="B50" s="50" t="s">
        <v>127</v>
      </c>
      <c r="C50" s="50" t="s">
        <v>127</v>
      </c>
      <c r="D50" s="46" t="s">
        <v>19</v>
      </c>
      <c r="E50" s="51" t="s">
        <v>139</v>
      </c>
      <c r="F50" s="51"/>
      <c r="G50" s="52"/>
    </row>
    <row r="51" ht="40.5" spans="1:7">
      <c r="A51" s="46">
        <v>36</v>
      </c>
      <c r="B51" s="50" t="s">
        <v>140</v>
      </c>
      <c r="C51" s="50" t="s">
        <v>141</v>
      </c>
      <c r="D51" s="46" t="s">
        <v>19</v>
      </c>
      <c r="E51" s="51" t="s">
        <v>142</v>
      </c>
      <c r="F51" s="51"/>
      <c r="G51" s="52"/>
    </row>
    <row r="52" ht="33" customHeight="1" spans="1:7">
      <c r="A52" s="46">
        <v>37</v>
      </c>
      <c r="B52" s="50" t="s">
        <v>143</v>
      </c>
      <c r="C52" s="50" t="s">
        <v>144</v>
      </c>
      <c r="D52" s="46" t="s">
        <v>19</v>
      </c>
      <c r="E52" s="51" t="s">
        <v>145</v>
      </c>
      <c r="F52" s="51"/>
      <c r="G52" s="52"/>
    </row>
    <row r="53" ht="29" customHeight="1" spans="1:7">
      <c r="A53" s="46">
        <v>38</v>
      </c>
      <c r="B53" s="50" t="s">
        <v>146</v>
      </c>
      <c r="C53" s="50" t="s">
        <v>147</v>
      </c>
      <c r="D53" s="46" t="s">
        <v>19</v>
      </c>
      <c r="E53" s="51" t="s">
        <v>148</v>
      </c>
      <c r="F53" s="51"/>
      <c r="G53" s="52"/>
    </row>
    <row r="54" s="37" customFormat="1" ht="21" customHeight="1" spans="1:7">
      <c r="A54" s="47"/>
      <c r="B54" s="47" t="s">
        <v>60</v>
      </c>
      <c r="C54" s="47"/>
      <c r="D54" s="47"/>
      <c r="E54" s="53"/>
      <c r="F54" s="53"/>
      <c r="G54" s="54"/>
    </row>
    <row r="55" s="37" customFormat="1" ht="21" customHeight="1" spans="1:7">
      <c r="A55" s="47"/>
      <c r="B55" s="47" t="s">
        <v>149</v>
      </c>
      <c r="C55" s="47"/>
      <c r="D55" s="47"/>
      <c r="E55" s="53"/>
      <c r="F55" s="53"/>
      <c r="G55" s="54"/>
    </row>
    <row r="56" ht="33" customHeight="1" spans="1:7">
      <c r="A56" s="46">
        <v>1</v>
      </c>
      <c r="B56" s="50" t="s">
        <v>150</v>
      </c>
      <c r="C56" s="50" t="s">
        <v>151</v>
      </c>
      <c r="D56" s="46" t="s">
        <v>152</v>
      </c>
      <c r="E56" s="51" t="s">
        <v>49</v>
      </c>
      <c r="F56" s="51"/>
      <c r="G56" s="52"/>
    </row>
    <row r="57" ht="24" customHeight="1" spans="1:7">
      <c r="A57" s="46">
        <v>2</v>
      </c>
      <c r="B57" s="50" t="s">
        <v>153</v>
      </c>
      <c r="C57" s="50" t="s">
        <v>153</v>
      </c>
      <c r="D57" s="46" t="s">
        <v>19</v>
      </c>
      <c r="E57" s="51" t="s">
        <v>154</v>
      </c>
      <c r="F57" s="51"/>
      <c r="G57" s="52"/>
    </row>
    <row r="58" ht="24" customHeight="1" spans="1:7">
      <c r="A58" s="46">
        <v>3</v>
      </c>
      <c r="B58" s="50" t="s">
        <v>155</v>
      </c>
      <c r="C58" s="50" t="s">
        <v>155</v>
      </c>
      <c r="D58" s="46" t="s">
        <v>19</v>
      </c>
      <c r="E58" s="51" t="s">
        <v>156</v>
      </c>
      <c r="F58" s="51"/>
      <c r="G58" s="52"/>
    </row>
    <row r="59" ht="24" customHeight="1" spans="1:7">
      <c r="A59" s="46">
        <v>4</v>
      </c>
      <c r="B59" s="50" t="s">
        <v>157</v>
      </c>
      <c r="C59" s="50" t="s">
        <v>158</v>
      </c>
      <c r="D59" s="46" t="s">
        <v>19</v>
      </c>
      <c r="E59" s="51" t="s">
        <v>159</v>
      </c>
      <c r="F59" s="51"/>
      <c r="G59" s="52"/>
    </row>
    <row r="60" ht="24" customHeight="1" spans="1:7">
      <c r="A60" s="46"/>
      <c r="B60" s="47" t="s">
        <v>160</v>
      </c>
      <c r="C60" s="47"/>
      <c r="D60" s="47"/>
      <c r="E60" s="51"/>
      <c r="F60" s="51"/>
      <c r="G60" s="54"/>
    </row>
    <row r="61" ht="24" customHeight="1" spans="1:7">
      <c r="A61" s="47" t="s">
        <v>45</v>
      </c>
      <c r="B61" s="47"/>
      <c r="C61" s="47"/>
      <c r="D61" s="47"/>
      <c r="E61" s="51"/>
      <c r="F61" s="51"/>
      <c r="G61" s="54"/>
    </row>
    <row r="62" spans="1:7">
      <c r="A62" s="35"/>
      <c r="B62" s="35"/>
      <c r="C62" s="35"/>
      <c r="D62" s="35"/>
      <c r="E62" s="58"/>
      <c r="F62" s="58"/>
      <c r="G62" s="59"/>
    </row>
    <row r="63" spans="3:7">
      <c r="C63" s="36"/>
      <c r="D63" s="36"/>
      <c r="E63" s="36"/>
      <c r="F63" s="36"/>
      <c r="G63" s="36"/>
    </row>
  </sheetData>
  <mergeCells count="24">
    <mergeCell ref="A1:G1"/>
    <mergeCell ref="A2:C2"/>
    <mergeCell ref="E2:G2"/>
    <mergeCell ref="E3:G3"/>
    <mergeCell ref="B5:C5"/>
    <mergeCell ref="B9:C9"/>
    <mergeCell ref="B10:C10"/>
    <mergeCell ref="B19:C19"/>
    <mergeCell ref="B20:C20"/>
    <mergeCell ref="B29:C29"/>
    <mergeCell ref="B30:C30"/>
    <mergeCell ref="B42:C42"/>
    <mergeCell ref="B43:C43"/>
    <mergeCell ref="B45:C45"/>
    <mergeCell ref="B46:C46"/>
    <mergeCell ref="B54:C54"/>
    <mergeCell ref="B55:C55"/>
    <mergeCell ref="B60:C60"/>
    <mergeCell ref="A61:D61"/>
    <mergeCell ref="C63:G63"/>
    <mergeCell ref="A3:A4"/>
    <mergeCell ref="B3:B4"/>
    <mergeCell ref="C3:C4"/>
    <mergeCell ref="D3:D4"/>
  </mergeCells>
  <pageMargins left="0.7" right="0.511805555555556" top="0.393055555555556" bottom="0.2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J7" sqref="J7"/>
    </sheetView>
  </sheetViews>
  <sheetFormatPr defaultColWidth="9" defaultRowHeight="14.25" outlineLevelCol="6"/>
  <cols>
    <col min="1" max="1" width="5.5" customWidth="1"/>
    <col min="2" max="2" width="12.25" customWidth="1"/>
    <col min="3" max="3" width="27.0833333333333" customWidth="1"/>
    <col min="4" max="4" width="5.75" customWidth="1"/>
    <col min="5" max="5" width="10.5833333333333" customWidth="1"/>
    <col min="6" max="7" width="11.0833333333333" customWidth="1"/>
  </cols>
  <sheetData>
    <row r="1" ht="32" customHeight="1" spans="1:7">
      <c r="A1" s="25" t="s">
        <v>10</v>
      </c>
      <c r="B1" s="25"/>
      <c r="C1" s="25"/>
      <c r="D1" s="25"/>
      <c r="E1" s="25"/>
      <c r="F1" s="25"/>
      <c r="G1" s="25"/>
    </row>
    <row r="2" ht="20" customHeight="1" spans="1:7">
      <c r="A2" s="26" t="s">
        <v>161</v>
      </c>
      <c r="B2" s="26"/>
      <c r="C2" s="26"/>
      <c r="D2" s="26"/>
      <c r="E2" s="27"/>
      <c r="F2" s="27"/>
      <c r="G2" s="27"/>
    </row>
    <row r="3" s="24" customFormat="1" ht="28" customHeight="1" spans="1:7">
      <c r="A3" s="28" t="s">
        <v>1</v>
      </c>
      <c r="B3" s="28" t="s">
        <v>12</v>
      </c>
      <c r="C3" s="28" t="s">
        <v>13</v>
      </c>
      <c r="D3" s="28" t="s">
        <v>14</v>
      </c>
      <c r="E3" s="29"/>
      <c r="F3" s="29"/>
      <c r="G3" s="29"/>
    </row>
    <row r="4" s="24" customFormat="1" ht="28" customHeight="1" spans="1:7">
      <c r="A4" s="28"/>
      <c r="B4" s="28"/>
      <c r="C4" s="28"/>
      <c r="D4" s="28"/>
      <c r="E4" s="29" t="s">
        <v>15</v>
      </c>
      <c r="F4" s="29" t="s">
        <v>16</v>
      </c>
      <c r="G4" s="29" t="s">
        <v>17</v>
      </c>
    </row>
    <row r="5" ht="28" customHeight="1" spans="1:7">
      <c r="A5" s="30" t="s">
        <v>49</v>
      </c>
      <c r="B5" s="31" t="s">
        <v>162</v>
      </c>
      <c r="C5" s="31" t="s">
        <v>163</v>
      </c>
      <c r="D5" s="30" t="s">
        <v>37</v>
      </c>
      <c r="E5" s="32">
        <v>50</v>
      </c>
      <c r="F5" s="32"/>
      <c r="G5" s="32"/>
    </row>
    <row r="6" ht="58" customHeight="1" spans="1:7">
      <c r="A6" s="30" t="s">
        <v>53</v>
      </c>
      <c r="B6" s="31" t="s">
        <v>80</v>
      </c>
      <c r="C6" s="31" t="s">
        <v>164</v>
      </c>
      <c r="D6" s="30" t="s">
        <v>33</v>
      </c>
      <c r="E6" s="32">
        <v>3</v>
      </c>
      <c r="F6" s="32"/>
      <c r="G6" s="32"/>
    </row>
    <row r="7" ht="58" customHeight="1" spans="1:7">
      <c r="A7" s="30" t="s">
        <v>34</v>
      </c>
      <c r="B7" s="31" t="s">
        <v>165</v>
      </c>
      <c r="C7" s="31" t="s">
        <v>166</v>
      </c>
      <c r="D7" s="30" t="s">
        <v>19</v>
      </c>
      <c r="E7" s="32">
        <v>20</v>
      </c>
      <c r="F7" s="32"/>
      <c r="G7" s="32"/>
    </row>
    <row r="8" ht="33" customHeight="1" spans="1:7">
      <c r="A8" s="30" t="s">
        <v>167</v>
      </c>
      <c r="B8" s="31" t="s">
        <v>168</v>
      </c>
      <c r="C8" s="31" t="s">
        <v>169</v>
      </c>
      <c r="D8" s="30" t="s">
        <v>19</v>
      </c>
      <c r="E8" s="32">
        <v>20</v>
      </c>
      <c r="F8" s="32"/>
      <c r="G8" s="32"/>
    </row>
    <row r="9" ht="23" customHeight="1" spans="1:7">
      <c r="A9" s="30" t="s">
        <v>170</v>
      </c>
      <c r="B9" s="31" t="s">
        <v>128</v>
      </c>
      <c r="C9" s="31" t="s">
        <v>171</v>
      </c>
      <c r="D9" s="30" t="s">
        <v>19</v>
      </c>
      <c r="E9" s="32">
        <v>713</v>
      </c>
      <c r="F9" s="32"/>
      <c r="G9" s="32"/>
    </row>
    <row r="10" ht="23" customHeight="1" spans="1:7">
      <c r="A10" s="30" t="s">
        <v>172</v>
      </c>
      <c r="B10" s="31" t="s">
        <v>173</v>
      </c>
      <c r="C10" s="31" t="s">
        <v>174</v>
      </c>
      <c r="D10" s="30" t="s">
        <v>19</v>
      </c>
      <c r="E10" s="32">
        <v>713</v>
      </c>
      <c r="F10" s="32"/>
      <c r="G10" s="32"/>
    </row>
    <row r="11" ht="23" customHeight="1" spans="1:7">
      <c r="A11" s="30" t="s">
        <v>45</v>
      </c>
      <c r="B11" s="30"/>
      <c r="C11" s="30"/>
      <c r="D11" s="30"/>
      <c r="E11" s="33"/>
      <c r="F11" s="33"/>
      <c r="G11" s="34"/>
    </row>
    <row r="12" spans="1:7">
      <c r="A12" s="35"/>
      <c r="B12" s="35"/>
      <c r="C12" s="35"/>
      <c r="D12" s="35"/>
      <c r="E12" s="35"/>
      <c r="F12" s="35"/>
      <c r="G12" s="35"/>
    </row>
    <row r="13" spans="3:7">
      <c r="C13" s="36"/>
      <c r="D13" s="36"/>
      <c r="E13" s="36"/>
      <c r="F13" s="36"/>
      <c r="G13" s="36"/>
    </row>
  </sheetData>
  <mergeCells count="10">
    <mergeCell ref="A1:G1"/>
    <mergeCell ref="A2:C2"/>
    <mergeCell ref="E2:G2"/>
    <mergeCell ref="E3:G3"/>
    <mergeCell ref="A11:D11"/>
    <mergeCell ref="C13:G13"/>
    <mergeCell ref="A3:A4"/>
    <mergeCell ref="B3:B4"/>
    <mergeCell ref="C3:C4"/>
    <mergeCell ref="D3:D4"/>
  </mergeCells>
  <pageMargins left="0.7" right="0.7" top="0.393055555555556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L20" sqref="L20"/>
    </sheetView>
  </sheetViews>
  <sheetFormatPr defaultColWidth="9" defaultRowHeight="14.25" outlineLevelCol="6"/>
  <cols>
    <col min="1" max="1" width="5.66666666666667" style="1" customWidth="1"/>
    <col min="2" max="2" width="14.3333333333333" customWidth="1"/>
    <col min="3" max="3" width="24.1666666666667" customWidth="1"/>
    <col min="4" max="4" width="7.16666666666667" customWidth="1"/>
    <col min="6" max="6" width="10.9166666666667" customWidth="1"/>
    <col min="7" max="7" width="11.75" style="2" customWidth="1"/>
  </cols>
  <sheetData>
    <row r="1" ht="31" customHeight="1" spans="1:7">
      <c r="A1" s="3" t="s">
        <v>175</v>
      </c>
      <c r="B1" s="3"/>
      <c r="C1" s="3"/>
      <c r="D1" s="3"/>
      <c r="E1" s="3"/>
      <c r="F1" s="3"/>
      <c r="G1" s="3"/>
    </row>
    <row r="2" ht="26" customHeight="1" spans="1:7">
      <c r="A2" s="4" t="s">
        <v>1</v>
      </c>
      <c r="B2" s="4" t="s">
        <v>12</v>
      </c>
      <c r="C2" s="5" t="s">
        <v>13</v>
      </c>
      <c r="D2" s="5" t="s">
        <v>176</v>
      </c>
      <c r="E2" s="6"/>
      <c r="F2" s="6"/>
      <c r="G2" s="6"/>
    </row>
    <row r="3" ht="26" customHeight="1" spans="1:7">
      <c r="A3" s="4"/>
      <c r="B3" s="4"/>
      <c r="C3" s="5"/>
      <c r="D3" s="5"/>
      <c r="E3" s="7" t="s">
        <v>15</v>
      </c>
      <c r="F3" s="7" t="s">
        <v>16</v>
      </c>
      <c r="G3" s="8" t="s">
        <v>17</v>
      </c>
    </row>
    <row r="4" ht="20" customHeight="1" spans="1:7">
      <c r="A4" s="9">
        <v>1</v>
      </c>
      <c r="B4" s="10" t="s">
        <v>20</v>
      </c>
      <c r="C4" s="10" t="s">
        <v>177</v>
      </c>
      <c r="D4" s="9" t="s">
        <v>19</v>
      </c>
      <c r="E4" s="11">
        <f>48*12.4</f>
        <v>595.2</v>
      </c>
      <c r="F4" s="12"/>
      <c r="G4" s="12"/>
    </row>
    <row r="5" ht="20" customHeight="1" spans="1:7">
      <c r="A5" s="9">
        <v>2</v>
      </c>
      <c r="B5" s="10" t="s">
        <v>178</v>
      </c>
      <c r="C5" s="10" t="s">
        <v>179</v>
      </c>
      <c r="D5" s="9" t="s">
        <v>19</v>
      </c>
      <c r="E5" s="11">
        <f>4*4.3*5+8*6*2+28*0.3</f>
        <v>190.4</v>
      </c>
      <c r="F5" s="13"/>
      <c r="G5" s="13"/>
    </row>
    <row r="6" ht="20" customHeight="1" spans="1:7">
      <c r="A6" s="9">
        <v>3</v>
      </c>
      <c r="B6" s="10" t="s">
        <v>180</v>
      </c>
      <c r="C6" s="10" t="s">
        <v>181</v>
      </c>
      <c r="D6" s="9" t="s">
        <v>19</v>
      </c>
      <c r="E6" s="11">
        <f>(40*8+12.4*2+10*11+4*2)*0.5</f>
        <v>231.4</v>
      </c>
      <c r="F6" s="13"/>
      <c r="G6" s="13"/>
    </row>
    <row r="7" ht="20" customHeight="1" spans="1:7">
      <c r="A7" s="9">
        <v>4</v>
      </c>
      <c r="B7" s="10" t="s">
        <v>182</v>
      </c>
      <c r="C7" s="10" t="s">
        <v>183</v>
      </c>
      <c r="D7" s="9" t="s">
        <v>184</v>
      </c>
      <c r="E7" s="11">
        <v>51</v>
      </c>
      <c r="F7" s="13"/>
      <c r="G7" s="13"/>
    </row>
    <row r="8" ht="20" customHeight="1" spans="1:7">
      <c r="A8" s="9">
        <v>5</v>
      </c>
      <c r="B8" s="10" t="s">
        <v>185</v>
      </c>
      <c r="C8" s="10" t="s">
        <v>186</v>
      </c>
      <c r="D8" s="9" t="s">
        <v>19</v>
      </c>
      <c r="E8" s="11">
        <v>146</v>
      </c>
      <c r="F8" s="13"/>
      <c r="G8" s="13"/>
    </row>
    <row r="9" ht="20" customHeight="1" spans="1:7">
      <c r="A9" s="9">
        <v>6</v>
      </c>
      <c r="B9" s="10" t="s">
        <v>22</v>
      </c>
      <c r="C9" s="10" t="s">
        <v>187</v>
      </c>
      <c r="D9" s="9" t="s">
        <v>19</v>
      </c>
      <c r="E9" s="11">
        <f>(4*2+6*3+6*3+8*2)*3.7</f>
        <v>222</v>
      </c>
      <c r="F9" s="12"/>
      <c r="G9" s="12"/>
    </row>
    <row r="10" ht="20" customHeight="1" spans="1:7">
      <c r="A10" s="9">
        <v>7</v>
      </c>
      <c r="B10" s="10" t="s">
        <v>42</v>
      </c>
      <c r="C10" s="10" t="s">
        <v>188</v>
      </c>
      <c r="D10" s="9" t="s">
        <v>33</v>
      </c>
      <c r="E10" s="11">
        <f>E4*0.05+E5*0.25+E6*0.1+17+E9*0.1+E8*0.08+E7*4*0.1</f>
        <v>171.78</v>
      </c>
      <c r="F10" s="13"/>
      <c r="G10" s="13"/>
    </row>
    <row r="11" ht="23.5" customHeight="1" spans="1:7">
      <c r="A11" s="9">
        <v>8</v>
      </c>
      <c r="B11" s="10" t="s">
        <v>189</v>
      </c>
      <c r="C11" s="10" t="s">
        <v>190</v>
      </c>
      <c r="D11" s="9" t="s">
        <v>191</v>
      </c>
      <c r="E11" s="11">
        <v>2</v>
      </c>
      <c r="F11" s="13"/>
      <c r="G11" s="13"/>
    </row>
    <row r="12" ht="20" customHeight="1" spans="1:7">
      <c r="A12" s="9">
        <v>9</v>
      </c>
      <c r="B12" s="14" t="s">
        <v>20</v>
      </c>
      <c r="C12" s="14" t="s">
        <v>177</v>
      </c>
      <c r="D12" s="15" t="s">
        <v>19</v>
      </c>
      <c r="E12" s="16">
        <f>6*7.7</f>
        <v>46.2</v>
      </c>
      <c r="F12" s="17"/>
      <c r="G12" s="12"/>
    </row>
    <row r="13" ht="20" customHeight="1" spans="1:7">
      <c r="A13" s="9">
        <v>10</v>
      </c>
      <c r="B13" s="14" t="s">
        <v>20</v>
      </c>
      <c r="C13" s="14" t="s">
        <v>192</v>
      </c>
      <c r="D13" s="15" t="s">
        <v>19</v>
      </c>
      <c r="E13" s="16">
        <v>48</v>
      </c>
      <c r="F13" s="18"/>
      <c r="G13" s="13"/>
    </row>
    <row r="14" ht="20" customHeight="1" spans="1:7">
      <c r="A14" s="9">
        <v>11</v>
      </c>
      <c r="B14" s="14" t="s">
        <v>39</v>
      </c>
      <c r="C14" s="14" t="s">
        <v>193</v>
      </c>
      <c r="D14" s="15" t="s">
        <v>37</v>
      </c>
      <c r="E14" s="16">
        <v>30</v>
      </c>
      <c r="F14" s="18"/>
      <c r="G14" s="13"/>
    </row>
    <row r="15" ht="20" customHeight="1" spans="1:7">
      <c r="A15" s="9">
        <v>12</v>
      </c>
      <c r="B15" s="14" t="s">
        <v>22</v>
      </c>
      <c r="C15" s="14" t="s">
        <v>194</v>
      </c>
      <c r="D15" s="15" t="s">
        <v>19</v>
      </c>
      <c r="E15" s="16">
        <f>7.2*2.1+4.2*3</f>
        <v>27.72</v>
      </c>
      <c r="F15" s="18"/>
      <c r="G15" s="13"/>
    </row>
    <row r="16" ht="20" customHeight="1" spans="1:7">
      <c r="A16" s="9">
        <v>13</v>
      </c>
      <c r="B16" s="14" t="s">
        <v>18</v>
      </c>
      <c r="C16" s="14" t="s">
        <v>195</v>
      </c>
      <c r="D16" s="15" t="s">
        <v>19</v>
      </c>
      <c r="E16" s="16">
        <f>6*4.2*2+7.7*4.2*2+6*7.7</f>
        <v>161.28</v>
      </c>
      <c r="F16" s="17"/>
      <c r="G16" s="13"/>
    </row>
    <row r="17" ht="20" customHeight="1" spans="1:7">
      <c r="A17" s="9">
        <v>14</v>
      </c>
      <c r="B17" s="14" t="s">
        <v>196</v>
      </c>
      <c r="C17" s="14" t="s">
        <v>196</v>
      </c>
      <c r="D17" s="15" t="s">
        <v>19</v>
      </c>
      <c r="E17" s="16">
        <f>9.5*3</f>
        <v>28.5</v>
      </c>
      <c r="F17" s="18"/>
      <c r="G17" s="13"/>
    </row>
    <row r="18" ht="20" customHeight="1" spans="1:7">
      <c r="A18" s="9">
        <v>15</v>
      </c>
      <c r="B18" s="14" t="s">
        <v>185</v>
      </c>
      <c r="C18" s="14" t="s">
        <v>186</v>
      </c>
      <c r="D18" s="15" t="s">
        <v>19</v>
      </c>
      <c r="E18" s="16">
        <f>16.3*3</f>
        <v>48.9</v>
      </c>
      <c r="F18" s="18"/>
      <c r="G18" s="13"/>
    </row>
    <row r="19" ht="20" customHeight="1" spans="1:7">
      <c r="A19" s="9">
        <v>16</v>
      </c>
      <c r="B19" s="14" t="s">
        <v>42</v>
      </c>
      <c r="C19" s="14" t="s">
        <v>188</v>
      </c>
      <c r="D19" s="15" t="s">
        <v>33</v>
      </c>
      <c r="E19" s="16">
        <f>E12*0.05+E13*0.1+E15*0.01+E16*0.02+E17*0.1+E18*0.1</f>
        <v>18.3528</v>
      </c>
      <c r="F19" s="18"/>
      <c r="G19" s="13"/>
    </row>
    <row r="20" ht="20" customHeight="1" spans="1:7">
      <c r="A20" s="9">
        <v>17</v>
      </c>
      <c r="B20" s="10" t="s">
        <v>197</v>
      </c>
      <c r="C20" s="10" t="s">
        <v>198</v>
      </c>
      <c r="D20" s="9" t="s">
        <v>112</v>
      </c>
      <c r="E20" s="11">
        <v>2494</v>
      </c>
      <c r="F20" s="11"/>
      <c r="G20" s="13"/>
    </row>
    <row r="21" ht="20" customHeight="1" spans="1:7">
      <c r="A21" s="9">
        <v>18</v>
      </c>
      <c r="B21" s="10" t="s">
        <v>199</v>
      </c>
      <c r="C21" s="10" t="s">
        <v>200</v>
      </c>
      <c r="D21" s="9" t="s">
        <v>112</v>
      </c>
      <c r="E21" s="11">
        <v>2274</v>
      </c>
      <c r="F21" s="11"/>
      <c r="G21" s="13"/>
    </row>
    <row r="22" ht="20" customHeight="1" spans="1:7">
      <c r="A22" s="9">
        <v>19</v>
      </c>
      <c r="B22" s="10" t="s">
        <v>201</v>
      </c>
      <c r="C22" s="10" t="s">
        <v>202</v>
      </c>
      <c r="D22" s="9" t="s">
        <v>112</v>
      </c>
      <c r="E22" s="11">
        <v>232</v>
      </c>
      <c r="F22" s="11"/>
      <c r="G22" s="13"/>
    </row>
    <row r="23" ht="20" customHeight="1" spans="1:7">
      <c r="A23" s="9">
        <v>20</v>
      </c>
      <c r="B23" s="10" t="s">
        <v>203</v>
      </c>
      <c r="C23" s="10" t="s">
        <v>204</v>
      </c>
      <c r="D23" s="9" t="s">
        <v>92</v>
      </c>
      <c r="E23" s="11">
        <v>336</v>
      </c>
      <c r="F23" s="11"/>
      <c r="G23" s="13"/>
    </row>
    <row r="24" ht="20" customHeight="1" spans="1:7">
      <c r="A24" s="9">
        <v>21</v>
      </c>
      <c r="B24" s="10" t="s">
        <v>205</v>
      </c>
      <c r="C24" s="10" t="s">
        <v>206</v>
      </c>
      <c r="D24" s="9" t="s">
        <v>19</v>
      </c>
      <c r="E24" s="11">
        <v>487.6</v>
      </c>
      <c r="F24" s="11"/>
      <c r="G24" s="13"/>
    </row>
    <row r="25" ht="20" customHeight="1" spans="1:7">
      <c r="A25" s="9">
        <v>22</v>
      </c>
      <c r="B25" s="19" t="s">
        <v>207</v>
      </c>
      <c r="C25" s="20"/>
      <c r="D25" s="21"/>
      <c r="E25" s="22"/>
      <c r="F25" s="22"/>
      <c r="G25" s="23"/>
    </row>
    <row r="26" ht="20" customHeight="1"/>
    <row r="27" ht="20" customHeight="1"/>
    <row r="28" ht="20" customHeight="1"/>
  </sheetData>
  <mergeCells count="7">
    <mergeCell ref="A1:G1"/>
    <mergeCell ref="E2:G2"/>
    <mergeCell ref="B25:C25"/>
    <mergeCell ref="A2:A3"/>
    <mergeCell ref="B2:B3"/>
    <mergeCell ref="C2:C3"/>
    <mergeCell ref="D2:D3"/>
  </mergeCells>
  <pageMargins left="0.472222222222222" right="0.472222222222222" top="0.393055555555556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报价汇总</vt:lpstr>
      <vt:lpstr>拆除</vt:lpstr>
      <vt:lpstr>加固</vt:lpstr>
      <vt:lpstr>恢复</vt:lpstr>
      <vt:lpstr>临星工作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小易</cp:lastModifiedBy>
  <dcterms:created xsi:type="dcterms:W3CDTF">2015-06-05T18:19:00Z</dcterms:created>
  <dcterms:modified xsi:type="dcterms:W3CDTF">2023-10-12T02:42:02Z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E08623D31C834297A287EECC573C0962_12</vt:lpwstr>
  </property>
  <property fmtid="{D5CDD505-2E9C-101B-9397-08002B2CF9AE}" pid="3" name="KSOProductBuildVer">
    <vt:lpwstr>2052-11.8.2.8053</vt:lpwstr>
  </property>
</Properties>
</file>